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D40" i="1"/>
  <c r="E40" i="1"/>
  <c r="F40" i="1"/>
  <c r="G40" i="1"/>
  <c r="H40" i="1"/>
  <c r="I40" i="1"/>
  <c r="J40" i="1"/>
  <c r="K40" i="1"/>
  <c r="L40" i="1"/>
  <c r="M40" i="1"/>
  <c r="N40" i="1"/>
  <c r="O40" i="1"/>
  <c r="D41" i="1"/>
  <c r="E41" i="1"/>
  <c r="F41" i="1"/>
  <c r="G41" i="1"/>
  <c r="H41" i="1"/>
  <c r="I41" i="1"/>
  <c r="J41" i="1"/>
  <c r="K41" i="1"/>
  <c r="L41" i="1"/>
  <c r="M41" i="1"/>
  <c r="N41" i="1"/>
  <c r="O41" i="1"/>
  <c r="D42" i="1"/>
  <c r="E42" i="1"/>
  <c r="F42" i="1"/>
  <c r="G42" i="1"/>
  <c r="H42" i="1"/>
  <c r="I42" i="1"/>
  <c r="J42" i="1"/>
  <c r="K42" i="1"/>
  <c r="L42" i="1"/>
  <c r="M42" i="1"/>
  <c r="N42" i="1"/>
  <c r="O42" i="1"/>
  <c r="D43" i="1"/>
  <c r="E43" i="1"/>
  <c r="F43" i="1"/>
  <c r="G43" i="1"/>
  <c r="H43" i="1"/>
  <c r="I43" i="1"/>
  <c r="J43" i="1"/>
  <c r="K43" i="1"/>
  <c r="L43" i="1"/>
  <c r="M43" i="1"/>
  <c r="N43" i="1"/>
  <c r="O43" i="1"/>
  <c r="D44" i="1"/>
  <c r="E44" i="1"/>
  <c r="F44" i="1"/>
  <c r="G44" i="1"/>
  <c r="H44" i="1"/>
  <c r="I44" i="1"/>
  <c r="J44" i="1"/>
  <c r="K44" i="1"/>
  <c r="L44" i="1"/>
  <c r="M44" i="1"/>
  <c r="N44" i="1"/>
  <c r="O44" i="1"/>
  <c r="C44" i="1"/>
  <c r="C43" i="1"/>
  <c r="C40" i="1"/>
  <c r="C39" i="1"/>
  <c r="C42" i="1" l="1"/>
  <c r="C41" i="1"/>
</calcChain>
</file>

<file path=xl/sharedStrings.xml><?xml version="1.0" encoding="utf-8"?>
<sst xmlns="http://schemas.openxmlformats.org/spreadsheetml/2006/main" count="77" uniqueCount="64">
  <si>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</si>
  <si>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</si>
  <si>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</si>
  <si>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</si>
  <si>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</si>
  <si>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</si>
  <si>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</si>
  <si>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</si>
  <si>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</si>
  <si>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</si>
  <si>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</si>
  <si>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</si>
  <si>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</si>
  <si>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</si>
  <si>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</si>
  <si>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</si>
  <si>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</si>
  <si>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</si>
  <si>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</si>
  <si>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</si>
  <si>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</si>
  <si>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</si>
  <si>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</si>
  <si>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</si>
  <si>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</si>
  <si>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</si>
  <si>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</si>
  <si>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</si>
  <si>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</si>
  <si>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2001</t>
  </si>
  <si>
    <t>2002</t>
  </si>
  <si>
    <t>2004</t>
  </si>
  <si>
    <t>2007</t>
  </si>
  <si>
    <t>2008</t>
  </si>
  <si>
    <t>2009</t>
  </si>
  <si>
    <t>2010</t>
  </si>
  <si>
    <t>2011</t>
  </si>
  <si>
    <t>2012</t>
  </si>
  <si>
    <t>2014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</si>
  <si>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</si>
  <si>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</si>
  <si>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</si>
  <si>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</si>
  <si>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</si>
  <si>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</si>
  <si>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</si>
  <si>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</si>
  <si>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</si>
  <si>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1990</t>
  </si>
  <si>
    <t>1991</t>
  </si>
  <si>
    <t>1992</t>
  </si>
  <si>
    <t>1993</t>
  </si>
  <si>
    <t>1994</t>
  </si>
  <si>
    <t>1995</t>
  </si>
  <si>
    <t>1996</t>
  </si>
  <si>
    <t>1982</t>
  </si>
  <si>
    <t>1983</t>
  </si>
  <si>
    <t>1984</t>
  </si>
  <si>
    <t>1985</t>
  </si>
  <si>
    <t>1986</t>
  </si>
  <si>
    <t>1989</t>
  </si>
  <si>
    <t>Monthly Discharge in MCM (Water Year)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</si>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</sst>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8" workbookViewId="0">
      <selection activeCell="H31" sqref="H31"/>
    </sheetView>
  </sheetViews>
  <sheetFormatPr defaultRowHeight="23.25" x14ac:dyDescent="0.5"/>
  <cols>
    <col min="1" max="16384" width="9" style="1"/>
  </cols>
  <sheetData>
    <row r="1" spans="1:15" x14ac:dyDescent="0.5">
      <c r="G1" s="1" t="s">
        <v>61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55</v>
      </c>
      <c r="B5" s="2">
        <v>2525</v>
      </c>
      <c r="C5" s="4">
        <v>0.37756800000000018</v>
      </c>
      <c r="D5" s="4">
        <v>0.52012800000000003</v>
      </c>
      <c r="E5" s="4">
        <v>2.7984959999999997</v>
      </c>
      <c r="F5" s="4">
        <v>1.121472</v>
      </c>
      <c r="G5" s="4">
        <v>1.703808</v>
      </c>
      <c r="H5" s="4">
        <v>13.717728000000001</v>
      </c>
      <c r="I5" s="4">
        <v>9.0167039999999972</v>
      </c>
      <c r="J5" s="4">
        <v>2.2083840000000001</v>
      </c>
      <c r="K5" s="4">
        <v>1.4195520000000006</v>
      </c>
      <c r="L5" s="4">
        <v>0.88127999999999995</v>
      </c>
      <c r="M5" s="4">
        <v>0.35337599999999991</v>
      </c>
      <c r="N5" s="4">
        <v>0.15984000000000007</v>
      </c>
      <c r="O5" s="4">
        <v>34.278335999999996</v>
      </c>
    </row>
    <row r="6" spans="1:15" x14ac:dyDescent="0.5">
      <c r="A6" s="2" t="s">
        <v>56</v>
      </c>
      <c r="B6" s="2">
        <v>2526</v>
      </c>
      <c r="C6" s="4">
        <v>7.0848000000000008E-2</v>
      </c>
      <c r="D6" s="4">
        <v>0.67046400000000017</v>
      </c>
      <c r="E6" s="4">
        <v>4.171392</v>
      </c>
      <c r="F6" s="4">
        <v>2.7492480000000006</v>
      </c>
      <c r="G6" s="4">
        <v>5.4181440000000016</v>
      </c>
      <c r="H6" s="4">
        <v>17.714592000000007</v>
      </c>
      <c r="I6" s="4">
        <v>9.8608320000000003</v>
      </c>
      <c r="J6" s="4">
        <v>3.7791360000000003</v>
      </c>
      <c r="K6" s="4">
        <v>1.9189439999999998</v>
      </c>
      <c r="L6" s="4">
        <v>1.3754880000000005</v>
      </c>
      <c r="M6" s="4"/>
      <c r="N6" s="4">
        <v>1.1689919999999998</v>
      </c>
      <c r="O6" s="4">
        <v>48.898080000000014</v>
      </c>
    </row>
    <row r="7" spans="1:15" x14ac:dyDescent="0.5">
      <c r="A7" s="2" t="s">
        <v>57</v>
      </c>
      <c r="B7" s="2">
        <v>2527</v>
      </c>
      <c r="C7" s="4">
        <v>1.0324799999999996</v>
      </c>
      <c r="D7" s="4">
        <v>3.5190720000000013</v>
      </c>
      <c r="E7" s="4">
        <v>5.4475200000000008</v>
      </c>
      <c r="F7" s="4">
        <v>5.8233599999999992</v>
      </c>
      <c r="G7" s="4">
        <v>2.0459520000000007</v>
      </c>
      <c r="H7" s="4">
        <v>8.7782399999999985</v>
      </c>
      <c r="I7" s="4">
        <v>16.282943999999997</v>
      </c>
      <c r="J7" s="4"/>
      <c r="K7" s="4">
        <v>1.3685760000000005</v>
      </c>
      <c r="L7" s="4">
        <v>1.0488959999999998</v>
      </c>
      <c r="M7" s="4">
        <v>0.65750400000000009</v>
      </c>
      <c r="N7" s="4">
        <v>0.28598399999999996</v>
      </c>
      <c r="O7" s="4">
        <v>46.290528000000002</v>
      </c>
    </row>
    <row r="8" spans="1:15" x14ac:dyDescent="0.5">
      <c r="A8" s="2" t="s">
        <v>58</v>
      </c>
      <c r="B8" s="2">
        <v>2528</v>
      </c>
      <c r="C8" s="4">
        <v>0.16502400000000003</v>
      </c>
      <c r="D8" s="4">
        <v>5.2479360000000002</v>
      </c>
      <c r="E8" s="4">
        <v>1.9958400000000003</v>
      </c>
      <c r="F8" s="4">
        <v>8.9527679999999972</v>
      </c>
      <c r="G8" s="4">
        <v>2.1496319999999995</v>
      </c>
      <c r="H8" s="4">
        <v>12.756096000000001</v>
      </c>
      <c r="I8" s="4">
        <v>12.856320000000002</v>
      </c>
      <c r="J8" s="4">
        <v>12.833856000000003</v>
      </c>
      <c r="K8" s="4">
        <v>3.0456000000000003</v>
      </c>
      <c r="L8" s="4">
        <v>1.441152</v>
      </c>
      <c r="M8" s="4">
        <v>0.75859199999999982</v>
      </c>
      <c r="N8" s="4">
        <v>0.62553600000000009</v>
      </c>
      <c r="O8" s="4">
        <v>62.82835200000001</v>
      </c>
    </row>
    <row r="9" spans="1:15" x14ac:dyDescent="0.5">
      <c r="A9" s="2" t="s">
        <v>59</v>
      </c>
      <c r="B9" s="2">
        <v>2529</v>
      </c>
      <c r="C9" s="4">
        <v>0.45964800000000011</v>
      </c>
      <c r="D9" s="4">
        <v>5.3395200000000003</v>
      </c>
      <c r="E9" s="4">
        <v>3.5147519999999988</v>
      </c>
      <c r="F9" s="4">
        <v>1.9103039999999998</v>
      </c>
      <c r="G9" s="4">
        <v>4.5368640000000005</v>
      </c>
      <c r="H9" s="4">
        <v>12.794976000000004</v>
      </c>
      <c r="I9" s="4">
        <v>5.9443200000000012</v>
      </c>
      <c r="J9" s="4">
        <v>1.7711999999999994</v>
      </c>
      <c r="K9" s="4">
        <v>1.0955519999999999</v>
      </c>
      <c r="L9" s="4">
        <v>7.8805440000000013</v>
      </c>
      <c r="M9" s="4">
        <v>10.327392000000003</v>
      </c>
      <c r="N9" s="4">
        <v>1.7133119999999997</v>
      </c>
      <c r="O9" s="4">
        <v>57.288384000000015</v>
      </c>
    </row>
    <row r="10" spans="1:15" x14ac:dyDescent="0.5">
      <c r="A10" s="2" t="s">
        <v>60</v>
      </c>
      <c r="B10" s="2">
        <v>2532</v>
      </c>
      <c r="C10" s="4">
        <v>2.8512000000000006E-2</v>
      </c>
      <c r="D10" s="4">
        <v>4.4608320000000008</v>
      </c>
      <c r="E10" s="4">
        <v>6.081696</v>
      </c>
      <c r="F10" s="4">
        <v>4.971455999999999</v>
      </c>
      <c r="G10" s="4">
        <v>4.680288</v>
      </c>
      <c r="H10" s="4">
        <v>6.5612160000000017</v>
      </c>
      <c r="I10" s="4">
        <v>8.8179840000000027</v>
      </c>
      <c r="J10" s="4">
        <v>1.7305920000000006</v>
      </c>
      <c r="K10" s="4">
        <v>0.95558399999999943</v>
      </c>
      <c r="L10" s="4">
        <v>0.48643200000000025</v>
      </c>
      <c r="M10" s="4">
        <v>0.22204800000000002</v>
      </c>
      <c r="N10" s="4">
        <v>2.8512000000000006E-2</v>
      </c>
      <c r="O10" s="4">
        <v>39.025152000000006</v>
      </c>
    </row>
    <row r="11" spans="1:15" x14ac:dyDescent="0.5">
      <c r="A11" s="2" t="s">
        <v>48</v>
      </c>
      <c r="B11" s="2">
        <v>2533</v>
      </c>
      <c r="C11" s="4"/>
      <c r="D11" s="4">
        <v>4.5826559999999992</v>
      </c>
      <c r="E11" s="4">
        <v>7.2541439999999948</v>
      </c>
      <c r="F11" s="4">
        <v>3.164832000000001</v>
      </c>
      <c r="G11" s="4">
        <v>7.0338240000000001</v>
      </c>
      <c r="H11" s="4">
        <v>17.568576</v>
      </c>
      <c r="I11" s="4">
        <v>9.1402560000000026</v>
      </c>
      <c r="J11" s="4">
        <v>3.3661440000000007</v>
      </c>
      <c r="K11" s="4">
        <v>1.2648960000000002</v>
      </c>
      <c r="L11" s="4">
        <v>0.83635200000000021</v>
      </c>
      <c r="M11" s="4">
        <v>0.40953600000000007</v>
      </c>
      <c r="N11" s="4">
        <v>9.9360000000000018E-2</v>
      </c>
      <c r="O11" s="4">
        <v>54.720575999999987</v>
      </c>
    </row>
    <row r="12" spans="1:15" x14ac:dyDescent="0.5">
      <c r="A12" s="2" t="s">
        <v>49</v>
      </c>
      <c r="B12" s="2">
        <v>2534</v>
      </c>
      <c r="C12" s="4">
        <v>0.34387200000000007</v>
      </c>
      <c r="D12" s="4">
        <v>0.48470400000000019</v>
      </c>
      <c r="E12" s="4">
        <v>1.8964800000000004</v>
      </c>
      <c r="F12" s="4">
        <v>0.9201600000000002</v>
      </c>
      <c r="G12" s="4">
        <v>10.094111999999997</v>
      </c>
      <c r="H12" s="4">
        <v>11.014271999999998</v>
      </c>
      <c r="I12" s="4">
        <v>7.0286400000000011</v>
      </c>
      <c r="J12" s="4">
        <v>1.298592</v>
      </c>
      <c r="K12" s="4">
        <v>0.54432000000000014</v>
      </c>
      <c r="L12" s="4">
        <v>0.44409600000000021</v>
      </c>
      <c r="M12" s="4">
        <v>0.23241600000000004</v>
      </c>
      <c r="N12" s="4">
        <v>0.16329600000000008</v>
      </c>
      <c r="O12" s="4">
        <v>34.464959999999998</v>
      </c>
    </row>
    <row r="13" spans="1:15" x14ac:dyDescent="0.5">
      <c r="A13" s="2" t="s">
        <v>50</v>
      </c>
      <c r="B13" s="2">
        <v>2535</v>
      </c>
      <c r="C13" s="4">
        <v>5.1840000000000011E-3</v>
      </c>
      <c r="D13" s="4"/>
      <c r="E13" s="4">
        <v>0.30239999999999989</v>
      </c>
      <c r="F13" s="4">
        <v>1.4929920000000001</v>
      </c>
      <c r="G13" s="4">
        <v>6.7340160000000013</v>
      </c>
      <c r="H13" s="4">
        <v>5.2842240000000009</v>
      </c>
      <c r="I13" s="4">
        <v>7.1470079999999987</v>
      </c>
      <c r="J13" s="4">
        <v>1.0117440000000002</v>
      </c>
      <c r="K13" s="4">
        <v>1.1923200000000003</v>
      </c>
      <c r="L13" s="4">
        <v>0.5901120000000003</v>
      </c>
      <c r="M13" s="4">
        <v>0.29894399999999999</v>
      </c>
      <c r="N13" s="4">
        <v>0.18921600000000005</v>
      </c>
      <c r="O13" s="4">
        <v>24.248159999999999</v>
      </c>
    </row>
    <row r="14" spans="1:15" x14ac:dyDescent="0.5">
      <c r="A14" s="2" t="s">
        <v>51</v>
      </c>
      <c r="B14" s="2">
        <v>2536</v>
      </c>
      <c r="C14" s="4">
        <v>3.6287999999999994E-2</v>
      </c>
      <c r="D14" s="4"/>
      <c r="E14" s="4">
        <v>0.88732800000000001</v>
      </c>
      <c r="F14" s="4">
        <v>0.90201599999999982</v>
      </c>
      <c r="G14" s="4">
        <v>1.2813120000000002</v>
      </c>
      <c r="H14" s="4">
        <v>8.5017599999999991</v>
      </c>
      <c r="I14" s="4">
        <v>4.0996799999999993</v>
      </c>
      <c r="J14" s="4">
        <v>0.61257600000000012</v>
      </c>
      <c r="K14" s="4">
        <v>0.38102399999999997</v>
      </c>
      <c r="L14" s="4">
        <v>0.23068800000000003</v>
      </c>
      <c r="M14" s="4">
        <v>3.6288000000000008E-2</v>
      </c>
      <c r="N14" s="4">
        <v>4.5792000000000006E-2</v>
      </c>
      <c r="O14" s="4">
        <v>17.014751999999998</v>
      </c>
    </row>
    <row r="15" spans="1:15" x14ac:dyDescent="0.5">
      <c r="A15" s="2" t="s">
        <v>52</v>
      </c>
      <c r="B15" s="2">
        <v>2537</v>
      </c>
      <c r="C15" s="4">
        <v>0.17625600000000005</v>
      </c>
      <c r="D15" s="4">
        <v>4.5766080000000011</v>
      </c>
      <c r="E15" s="4">
        <v>6.4584000000000019</v>
      </c>
      <c r="F15" s="4">
        <v>2.118528</v>
      </c>
      <c r="G15" s="4">
        <v>10.785312000000001</v>
      </c>
      <c r="H15" s="4">
        <v>15.021504000000002</v>
      </c>
      <c r="I15" s="4">
        <v>3.9450240000000005</v>
      </c>
      <c r="J15" s="4">
        <v>1.0730880000000007</v>
      </c>
      <c r="K15" s="4">
        <v>0.71020800000000028</v>
      </c>
      <c r="L15" s="4">
        <v>0.56505600000000045</v>
      </c>
      <c r="M15" s="4">
        <v>0.38534400000000002</v>
      </c>
      <c r="N15" s="4">
        <v>0.16070400000000007</v>
      </c>
      <c r="O15" s="4">
        <v>45.976032000000011</v>
      </c>
    </row>
    <row r="16" spans="1:15" x14ac:dyDescent="0.5">
      <c r="A16" s="2" t="s">
        <v>53</v>
      </c>
      <c r="B16" s="2">
        <v>2538</v>
      </c>
      <c r="C16" s="4"/>
      <c r="D16" s="4">
        <v>0.50544000000000011</v>
      </c>
      <c r="E16" s="4">
        <v>0.62294400000000005</v>
      </c>
      <c r="F16" s="4">
        <v>1.2061440000000001</v>
      </c>
      <c r="G16" s="4">
        <v>12.441599999999998</v>
      </c>
      <c r="H16" s="4">
        <v>11.922336000000001</v>
      </c>
      <c r="I16" s="4">
        <v>3.9908160000000006</v>
      </c>
      <c r="J16" s="4">
        <v>1.280448</v>
      </c>
      <c r="K16" s="4">
        <v>0.98323200000000033</v>
      </c>
      <c r="L16" s="4">
        <v>0.54259200000000019</v>
      </c>
      <c r="M16" s="4">
        <v>0.45100800000000008</v>
      </c>
      <c r="N16" s="4">
        <v>0.13392000000000004</v>
      </c>
      <c r="O16" s="4">
        <v>34.080480000000009</v>
      </c>
    </row>
    <row r="17" spans="1:15" x14ac:dyDescent="0.5">
      <c r="A17" s="2" t="s">
        <v>54</v>
      </c>
      <c r="B17" s="2">
        <v>2539</v>
      </c>
      <c r="C17" s="4"/>
      <c r="D17" s="4"/>
      <c r="E17" s="4"/>
      <c r="F17" s="4">
        <v>0.69724799999999987</v>
      </c>
      <c r="G17" s="4">
        <v>2.8114560000000006</v>
      </c>
      <c r="H17" s="4">
        <v>14.321664000000002</v>
      </c>
      <c r="I17" s="4"/>
      <c r="J17" s="4"/>
      <c r="K17" s="4"/>
      <c r="L17" s="4"/>
      <c r="M17" s="4"/>
      <c r="N17" s="4">
        <v>0.25488000000000005</v>
      </c>
      <c r="O17" s="4">
        <v>18.085248000000004</v>
      </c>
    </row>
    <row r="18" spans="1:15" x14ac:dyDescent="0.5">
      <c r="A18" s="2" t="s">
        <v>29</v>
      </c>
      <c r="B18" s="2">
        <v>2544</v>
      </c>
      <c r="C18" s="4">
        <v>0.60220799999999985</v>
      </c>
      <c r="D18" s="4">
        <v>3.5208000000000008</v>
      </c>
      <c r="E18" s="4">
        <v>3.1510079999999996</v>
      </c>
      <c r="F18" s="4">
        <v>6.2449920000000017</v>
      </c>
      <c r="G18" s="4">
        <v>23.935391999999993</v>
      </c>
      <c r="H18" s="4">
        <v>11.611296000000005</v>
      </c>
      <c r="I18" s="4">
        <v>32.619456000000007</v>
      </c>
      <c r="J18" s="4">
        <v>8.1285119999999971</v>
      </c>
      <c r="K18" s="4">
        <v>3.7895040000000009</v>
      </c>
      <c r="L18" s="4">
        <v>2.325888</v>
      </c>
      <c r="M18" s="4">
        <v>5.5520640000000006</v>
      </c>
      <c r="N18" s="4">
        <v>7.6222080000000014</v>
      </c>
      <c r="O18" s="4">
        <v>109.10332800000002</v>
      </c>
    </row>
    <row r="19" spans="1:15" x14ac:dyDescent="0.5">
      <c r="A19" s="2" t="s">
        <v>30</v>
      </c>
      <c r="B19" s="2">
        <v>2545</v>
      </c>
      <c r="C19" s="4">
        <v>1.2121919999999999</v>
      </c>
      <c r="D19" s="4">
        <v>3.7687680000000006</v>
      </c>
      <c r="E19" s="4">
        <v>2.6524800000000002</v>
      </c>
      <c r="F19" s="4">
        <v>1.2847680000000004</v>
      </c>
      <c r="G19" s="4">
        <v>5.0077440000000006</v>
      </c>
      <c r="H19" s="4">
        <v>40.886208000000003</v>
      </c>
      <c r="I19" s="4">
        <v>16.781471999999997</v>
      </c>
      <c r="J19" s="4">
        <v>7.1556480000000002</v>
      </c>
      <c r="K19" s="4">
        <v>2.848608</v>
      </c>
      <c r="L19" s="4">
        <v>1.7124479999999989</v>
      </c>
      <c r="M19" s="4">
        <v>0.81907199999999991</v>
      </c>
      <c r="N19" s="4">
        <v>0.61430400000000018</v>
      </c>
      <c r="O19" s="4">
        <v>84.743712000000002</v>
      </c>
    </row>
    <row r="20" spans="1:15" x14ac:dyDescent="0.5">
      <c r="A20" s="2" t="s">
        <v>31</v>
      </c>
      <c r="B20" s="2">
        <v>2547</v>
      </c>
      <c r="C20" s="4">
        <v>3.8214719999999995</v>
      </c>
      <c r="D20" s="4">
        <v>4.4772479999999995</v>
      </c>
      <c r="E20" s="4">
        <v>4.7597759999999996</v>
      </c>
      <c r="F20" s="4">
        <v>1.0566720000000001</v>
      </c>
      <c r="G20" s="4">
        <v>3.4430400000000003</v>
      </c>
      <c r="H20" s="4">
        <v>19.912607999999999</v>
      </c>
      <c r="I20" s="4">
        <v>0.10195200000000001</v>
      </c>
      <c r="J20" s="4">
        <v>0.61171200000000003</v>
      </c>
      <c r="K20" s="4">
        <v>5.794848</v>
      </c>
      <c r="L20" s="4">
        <v>3.8154239999999997</v>
      </c>
      <c r="M20" s="4">
        <v>4.8980159999999993</v>
      </c>
      <c r="N20" s="4">
        <v>9.3571200000000001</v>
      </c>
      <c r="O20" s="4">
        <v>62.049887999999996</v>
      </c>
    </row>
    <row r="21" spans="1:15" x14ac:dyDescent="0.5">
      <c r="A21" s="2" t="s">
        <v>32</v>
      </c>
      <c r="B21" s="2">
        <v>2550</v>
      </c>
      <c r="C21" s="4">
        <v>4.5385919999999995</v>
      </c>
      <c r="D21" s="4">
        <v>21.797856000000007</v>
      </c>
      <c r="E21" s="4">
        <v>4.5472320000000002</v>
      </c>
      <c r="F21" s="4">
        <v>4.2327360000000018</v>
      </c>
      <c r="G21" s="4">
        <v>8.1691199999999995</v>
      </c>
      <c r="H21" s="4">
        <v>9.4668480000000006</v>
      </c>
      <c r="I21" s="4">
        <v>5.6280960000000002</v>
      </c>
      <c r="J21" s="4">
        <v>1.9802880000000003</v>
      </c>
      <c r="K21" s="4">
        <v>0.69465599999999994</v>
      </c>
      <c r="L21" s="4">
        <v>0.28598400000000002</v>
      </c>
      <c r="M21" s="4">
        <v>5.9538239999999991</v>
      </c>
      <c r="N21" s="4">
        <v>4.6301760000000005</v>
      </c>
      <c r="O21" s="4">
        <v>71.925408000000019</v>
      </c>
    </row>
    <row r="22" spans="1:15" x14ac:dyDescent="0.5">
      <c r="A22" s="2" t="s">
        <v>33</v>
      </c>
      <c r="B22" s="2">
        <v>2551</v>
      </c>
      <c r="C22" s="4">
        <v>2.0623680000000006</v>
      </c>
      <c r="D22" s="4">
        <v>3.6357119999999994</v>
      </c>
      <c r="E22" s="4">
        <v>3.1622400000000002</v>
      </c>
      <c r="F22" s="4">
        <v>4.4314559999999981</v>
      </c>
      <c r="G22" s="4">
        <v>4.1670720000000001</v>
      </c>
      <c r="H22" s="4">
        <v>5.0258880000000001</v>
      </c>
      <c r="I22" s="4">
        <v>5.1209280000000001</v>
      </c>
      <c r="J22" s="4">
        <v>20.170943999999995</v>
      </c>
      <c r="K22" s="4">
        <v>8.6400000000000046E-2</v>
      </c>
      <c r="L22" s="4">
        <v>2.4407999999999994</v>
      </c>
      <c r="M22" s="4">
        <v>5.1235199999999992</v>
      </c>
      <c r="N22" s="4">
        <v>5.4086400000000001</v>
      </c>
      <c r="O22" s="4">
        <v>60.835967999999987</v>
      </c>
    </row>
    <row r="23" spans="1:15" x14ac:dyDescent="0.5">
      <c r="A23" s="2" t="s">
        <v>34</v>
      </c>
      <c r="B23" s="2">
        <v>2552</v>
      </c>
      <c r="C23" s="4">
        <v>7.875359999999997</v>
      </c>
      <c r="D23" s="4">
        <v>7.1228160000000011</v>
      </c>
      <c r="E23" s="4">
        <v>28.213055999999998</v>
      </c>
      <c r="F23" s="4">
        <v>10.220256000000003</v>
      </c>
      <c r="G23" s="4">
        <v>4.0694400000000019</v>
      </c>
      <c r="H23" s="4">
        <v>18.969120000000004</v>
      </c>
      <c r="I23" s="4">
        <v>7.2472320000000012</v>
      </c>
      <c r="J23" s="4">
        <v>1.3029120000000003</v>
      </c>
      <c r="K23" s="4">
        <v>0.84499200000000041</v>
      </c>
      <c r="L23" s="4">
        <v>0.66873600000000011</v>
      </c>
      <c r="M23" s="4">
        <v>6.3555840000000003</v>
      </c>
      <c r="N23" s="4">
        <v>7.1349120000000035</v>
      </c>
      <c r="O23" s="4">
        <v>100.02441600000002</v>
      </c>
    </row>
    <row r="24" spans="1:15" x14ac:dyDescent="0.5">
      <c r="A24" s="2" t="s">
        <v>35</v>
      </c>
      <c r="B24" s="2">
        <v>2553</v>
      </c>
      <c r="C24" s="4">
        <v>5.1667200000000015</v>
      </c>
      <c r="D24" s="4">
        <v>4.5567360000000035</v>
      </c>
      <c r="E24" s="4">
        <v>4.0435199999999991</v>
      </c>
      <c r="F24" s="4">
        <v>2.2472640000000004</v>
      </c>
      <c r="G24" s="4">
        <v>22.8096</v>
      </c>
      <c r="H24" s="4">
        <v>16.761600000000001</v>
      </c>
      <c r="I24" s="4">
        <v>6.6337919999999988</v>
      </c>
      <c r="J24" s="4">
        <v>0.97027199999999991</v>
      </c>
      <c r="K24" s="4">
        <v>0.72316800000000014</v>
      </c>
      <c r="L24" s="4">
        <v>1.5621120000000006</v>
      </c>
      <c r="M24" s="4">
        <v>1.0065599999999999</v>
      </c>
      <c r="N24" s="4">
        <v>1.2260160000000004</v>
      </c>
      <c r="O24" s="4">
        <v>67.707360000000008</v>
      </c>
    </row>
    <row r="25" spans="1:15" x14ac:dyDescent="0.5">
      <c r="A25" s="2" t="s">
        <v>36</v>
      </c>
      <c r="B25" s="2">
        <v>2554</v>
      </c>
      <c r="C25" s="4">
        <v>2.865024</v>
      </c>
      <c r="D25" s="4">
        <v>8.4749760000000016</v>
      </c>
      <c r="E25" s="4">
        <v>6.2691839999999992</v>
      </c>
      <c r="F25" s="4">
        <v>5.444928</v>
      </c>
      <c r="G25" s="4">
        <v>58.932576000000005</v>
      </c>
      <c r="H25" s="4">
        <v>28.563839999999992</v>
      </c>
      <c r="I25" s="4">
        <v>20.723039999999994</v>
      </c>
      <c r="J25" s="4">
        <v>0.73180799999999979</v>
      </c>
      <c r="K25" s="4">
        <v>5.5296000000000012E-2</v>
      </c>
      <c r="L25" s="4">
        <v>0.90806399999999998</v>
      </c>
      <c r="M25" s="4">
        <v>1.0437120000000002</v>
      </c>
      <c r="N25" s="4">
        <v>1.6692480000000005</v>
      </c>
      <c r="O25" s="4">
        <v>135.68169599999999</v>
      </c>
    </row>
    <row r="26" spans="1:15" x14ac:dyDescent="0.5">
      <c r="A26" s="2" t="s">
        <v>37</v>
      </c>
      <c r="B26" s="2">
        <v>2555</v>
      </c>
      <c r="C26" s="4">
        <v>0.64972799999999997</v>
      </c>
      <c r="D26" s="4">
        <v>3.4274879999999999</v>
      </c>
      <c r="E26" s="4">
        <v>23.359104000000002</v>
      </c>
      <c r="F26" s="4">
        <v>2.0442240000000003</v>
      </c>
      <c r="G26" s="4">
        <v>5.7818880000000012</v>
      </c>
      <c r="H26" s="4">
        <v>17.938368000000004</v>
      </c>
      <c r="I26" s="4">
        <v>1.3824000000000001E-2</v>
      </c>
      <c r="J26" s="4"/>
      <c r="K26" s="4"/>
      <c r="L26" s="4"/>
      <c r="M26" s="4"/>
      <c r="N26" s="4"/>
      <c r="O26" s="4">
        <v>53.214624000000008</v>
      </c>
    </row>
    <row r="27" spans="1:15" x14ac:dyDescent="0.5">
      <c r="A27" s="2" t="s">
        <v>38</v>
      </c>
      <c r="B27" s="2">
        <v>2557</v>
      </c>
      <c r="C27" s="4"/>
      <c r="D27" s="4"/>
      <c r="E27" s="4">
        <v>2.2464000000000001E-2</v>
      </c>
      <c r="F27" s="4"/>
      <c r="G27" s="4">
        <v>6.9120000000000006E-3</v>
      </c>
      <c r="H27" s="4">
        <v>1.0221120000000001</v>
      </c>
      <c r="I27" s="4"/>
      <c r="J27" s="4"/>
      <c r="K27" s="4"/>
      <c r="L27" s="4"/>
      <c r="M27" s="4"/>
      <c r="N27" s="4"/>
      <c r="O27" s="4">
        <v>1.0514880000000002</v>
      </c>
    </row>
    <row r="28" spans="1:15" x14ac:dyDescent="0.5">
      <c r="A28" s="2" t="s">
        <v>39</v>
      </c>
      <c r="B28" s="2">
        <v>2559</v>
      </c>
      <c r="C28" s="4"/>
      <c r="D28" s="4"/>
      <c r="E28" s="4"/>
      <c r="F28" s="4">
        <v>0.84931200000000007</v>
      </c>
      <c r="G28" s="4">
        <v>3.262464</v>
      </c>
      <c r="H28" s="4">
        <v>7.2074880000000006</v>
      </c>
      <c r="I28" s="4">
        <v>9.5040000000000003E-3</v>
      </c>
      <c r="J28" s="4"/>
      <c r="K28" s="4"/>
      <c r="L28" s="4"/>
      <c r="M28" s="4"/>
      <c r="N28" s="4"/>
      <c r="O28" s="4">
        <v>11.328768</v>
      </c>
    </row>
    <row r="29" spans="1:15" x14ac:dyDescent="0.5">
      <c r="A29" s="2" t="s">
        <v>40</v>
      </c>
      <c r="B29" s="2">
        <v>2560</v>
      </c>
      <c r="C29" s="4"/>
      <c r="D29" s="4">
        <v>0.14688000000000001</v>
      </c>
      <c r="E29" s="4">
        <v>6.4627200000000009</v>
      </c>
      <c r="F29" s="4">
        <v>4.3977599999999999</v>
      </c>
      <c r="G29" s="4">
        <v>1.8230400000000002</v>
      </c>
      <c r="H29" s="4">
        <v>0.87264000000000019</v>
      </c>
      <c r="I29" s="4">
        <v>5.5728</v>
      </c>
      <c r="J29" s="4"/>
      <c r="K29" s="4"/>
      <c r="L29" s="4"/>
      <c r="M29" s="4"/>
      <c r="N29" s="4"/>
      <c r="O29" s="4">
        <v>19.275840000000002</v>
      </c>
    </row>
    <row r="30" spans="1:15" x14ac:dyDescent="0.5">
      <c r="A30" s="2" t="s">
        <v>41</v>
      </c>
      <c r="B30" s="2">
        <v>2561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5">
      <c r="A31" s="2" t="s">
        <v>62</v>
      </c>
      <c r="B31" s="2">
        <v>2562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5">
      <c r="A32" s="2" t="s">
        <v>63</v>
      </c>
      <c r="B32" s="2">
        <v>2563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5">
      <c r="A33" s="2"/>
      <c r="B33" s="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5">
      <c r="A34" s="2"/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5">
      <c r="A35" s="2"/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5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5">
      <c r="A37" s="2"/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5">
      <c r="C38" s="1" t="s">
        <v>16</v>
      </c>
      <c r="D38" s="1" t="s">
        <v>17</v>
      </c>
      <c r="E38" s="1" t="s">
        <v>18</v>
      </c>
      <c r="F38" s="1" t="s">
        <v>19</v>
      </c>
      <c r="G38" s="1" t="s">
        <v>20</v>
      </c>
      <c r="H38" s="1" t="s">
        <v>21</v>
      </c>
      <c r="I38" s="1" t="s">
        <v>22</v>
      </c>
      <c r="J38" s="1" t="s">
        <v>23</v>
      </c>
      <c r="K38" s="1" t="s">
        <v>24</v>
      </c>
      <c r="L38" s="1" t="s">
        <v>25</v>
      </c>
      <c r="M38" s="1" t="s">
        <v>26</v>
      </c>
      <c r="N38" s="1" t="s">
        <v>27</v>
      </c>
      <c r="O38" s="1" t="s">
        <v>28</v>
      </c>
    </row>
    <row r="39" spans="1:15" x14ac:dyDescent="0.5">
      <c r="A39" s="5" t="s">
        <v>42</v>
      </c>
      <c r="B39" s="6"/>
      <c r="C39" s="3">
        <f>SUM(C5:C37)/COUNT(C5:C37)</f>
        <v>1.6573338947368421</v>
      </c>
      <c r="D39" s="3">
        <f t="shared" ref="D39:O39" si="0">SUM(D5:D37)/COUNT(D5:D37)</f>
        <v>4.5418320000000003</v>
      </c>
      <c r="E39" s="3">
        <f t="shared" si="0"/>
        <v>5.5684424347826083</v>
      </c>
      <c r="F39" s="3">
        <f t="shared" si="0"/>
        <v>3.270204000000001</v>
      </c>
      <c r="G39" s="3">
        <f t="shared" si="0"/>
        <v>8.5249843199999997</v>
      </c>
      <c r="H39" s="3">
        <f t="shared" si="0"/>
        <v>13.367808</v>
      </c>
      <c r="I39" s="3">
        <f t="shared" si="0"/>
        <v>8.6340271304347826</v>
      </c>
      <c r="J39" s="3">
        <f t="shared" si="0"/>
        <v>3.7904134736842101</v>
      </c>
      <c r="K39" s="3">
        <f t="shared" si="0"/>
        <v>1.4858640000000003</v>
      </c>
      <c r="L39" s="3">
        <f t="shared" si="0"/>
        <v>1.5021071999999998</v>
      </c>
      <c r="M39" s="3">
        <f t="shared" si="0"/>
        <v>2.3623578947368422</v>
      </c>
      <c r="N39" s="3">
        <f t="shared" si="0"/>
        <v>2.0329508571428576</v>
      </c>
      <c r="O39" s="3">
        <f t="shared" si="0"/>
        <v>51.765661440000009</v>
      </c>
    </row>
    <row r="40" spans="1:15" x14ac:dyDescent="0.5">
      <c r="A40" s="5" t="s">
        <v>43</v>
      </c>
      <c r="B40" s="6"/>
      <c r="C40" s="3">
        <f>STDEV(C5:C37)</f>
        <v>2.2117100695390004</v>
      </c>
      <c r="D40" s="3">
        <f t="shared" ref="D40:O40" si="1">STDEV(D5:D37)</f>
        <v>4.6398112271944871</v>
      </c>
      <c r="E40" s="3">
        <f t="shared" si="1"/>
        <v>6.7541101858229053</v>
      </c>
      <c r="F40" s="3">
        <f t="shared" si="1"/>
        <v>2.6179130383893661</v>
      </c>
      <c r="G40" s="3">
        <f t="shared" si="1"/>
        <v>12.067973608294748</v>
      </c>
      <c r="H40" s="3">
        <f t="shared" si="1"/>
        <v>8.5005870178627116</v>
      </c>
      <c r="I40" s="3">
        <f t="shared" si="1"/>
        <v>7.3866895145938587</v>
      </c>
      <c r="J40" s="3">
        <f t="shared" si="1"/>
        <v>5.0872488299206724</v>
      </c>
      <c r="K40" s="3">
        <f t="shared" si="1"/>
        <v>1.4053115305822292</v>
      </c>
      <c r="L40" s="3">
        <f t="shared" si="1"/>
        <v>1.7414695686388919</v>
      </c>
      <c r="M40" s="3">
        <f t="shared" si="1"/>
        <v>3.0013757411993947</v>
      </c>
      <c r="N40" s="3">
        <f t="shared" si="1"/>
        <v>2.9164483684243461</v>
      </c>
      <c r="O40" s="3">
        <f t="shared" si="1"/>
        <v>31.80151046283083</v>
      </c>
    </row>
    <row r="41" spans="1:15" x14ac:dyDescent="0.5">
      <c r="A41" s="5" t="s">
        <v>44</v>
      </c>
      <c r="B41" s="6"/>
      <c r="C41" s="3">
        <f>C39+C40</f>
        <v>3.8690439642758427</v>
      </c>
      <c r="D41" s="3">
        <f t="shared" ref="D41:O41" si="2">D39+D40</f>
        <v>9.1816432271944883</v>
      </c>
      <c r="E41" s="3">
        <f t="shared" si="2"/>
        <v>12.322552620605514</v>
      </c>
      <c r="F41" s="3">
        <f t="shared" si="2"/>
        <v>5.8881170383893675</v>
      </c>
      <c r="G41" s="3">
        <f t="shared" si="2"/>
        <v>20.592957928294748</v>
      </c>
      <c r="H41" s="3">
        <f t="shared" si="2"/>
        <v>21.86839501786271</v>
      </c>
      <c r="I41" s="3">
        <f t="shared" si="2"/>
        <v>16.020716645028642</v>
      </c>
      <c r="J41" s="3">
        <f t="shared" si="2"/>
        <v>8.8776623036048825</v>
      </c>
      <c r="K41" s="3">
        <f t="shared" si="2"/>
        <v>2.8911755305822293</v>
      </c>
      <c r="L41" s="3">
        <f t="shared" si="2"/>
        <v>3.2435767686388917</v>
      </c>
      <c r="M41" s="3">
        <f t="shared" si="2"/>
        <v>5.3637336359362369</v>
      </c>
      <c r="N41" s="3">
        <f t="shared" si="2"/>
        <v>4.9493992255672037</v>
      </c>
      <c r="O41" s="3">
        <f t="shared" si="2"/>
        <v>83.567171902830836</v>
      </c>
    </row>
    <row r="42" spans="1:15" x14ac:dyDescent="0.5">
      <c r="A42" s="5" t="s">
        <v>45</v>
      </c>
      <c r="B42" s="6"/>
      <c r="C42" s="3">
        <f>C39-C40</f>
        <v>-0.55437617480215828</v>
      </c>
      <c r="D42" s="3">
        <f t="shared" ref="D42:O42" si="3">D39-D40</f>
        <v>-9.7979227194486818E-2</v>
      </c>
      <c r="E42" s="3">
        <f t="shared" si="3"/>
        <v>-1.1856677510402971</v>
      </c>
      <c r="F42" s="3">
        <f t="shared" si="3"/>
        <v>0.65229096161063493</v>
      </c>
      <c r="G42" s="3">
        <f t="shared" si="3"/>
        <v>-3.5429892882947485</v>
      </c>
      <c r="H42" s="3">
        <f t="shared" si="3"/>
        <v>4.8672209821372885</v>
      </c>
      <c r="I42" s="3">
        <f t="shared" si="3"/>
        <v>1.247337615840924</v>
      </c>
      <c r="J42" s="3">
        <f t="shared" si="3"/>
        <v>-1.2968353562364623</v>
      </c>
      <c r="K42" s="3">
        <f t="shared" si="3"/>
        <v>8.0552469417771055E-2</v>
      </c>
      <c r="L42" s="3">
        <f t="shared" si="3"/>
        <v>-0.23936236863889215</v>
      </c>
      <c r="M42" s="3">
        <f t="shared" si="3"/>
        <v>-0.63901784646255244</v>
      </c>
      <c r="N42" s="3">
        <f t="shared" si="3"/>
        <v>-0.88349751128148846</v>
      </c>
      <c r="O42" s="3">
        <f t="shared" si="3"/>
        <v>19.964150977169179</v>
      </c>
    </row>
    <row r="43" spans="1:15" x14ac:dyDescent="0.5">
      <c r="A43" s="5" t="s">
        <v>46</v>
      </c>
      <c r="B43" s="6"/>
      <c r="C43" s="3">
        <f>MAX(C5:C37)</f>
        <v>7.875359999999997</v>
      </c>
      <c r="D43" s="3">
        <f t="shared" ref="D43:O43" si="4">MAX(D5:D37)</f>
        <v>21.797856000000007</v>
      </c>
      <c r="E43" s="3">
        <f t="shared" si="4"/>
        <v>28.213055999999998</v>
      </c>
      <c r="F43" s="3">
        <f t="shared" si="4"/>
        <v>10.220256000000003</v>
      </c>
      <c r="G43" s="3">
        <f t="shared" si="4"/>
        <v>58.932576000000005</v>
      </c>
      <c r="H43" s="3">
        <f t="shared" si="4"/>
        <v>40.886208000000003</v>
      </c>
      <c r="I43" s="3">
        <f t="shared" si="4"/>
        <v>32.619456000000007</v>
      </c>
      <c r="J43" s="3">
        <f t="shared" si="4"/>
        <v>20.170943999999995</v>
      </c>
      <c r="K43" s="3">
        <f t="shared" si="4"/>
        <v>5.794848</v>
      </c>
      <c r="L43" s="3">
        <f t="shared" si="4"/>
        <v>7.8805440000000013</v>
      </c>
      <c r="M43" s="3">
        <f t="shared" si="4"/>
        <v>10.327392000000003</v>
      </c>
      <c r="N43" s="3">
        <f t="shared" si="4"/>
        <v>9.3571200000000001</v>
      </c>
      <c r="O43" s="3">
        <f t="shared" si="4"/>
        <v>135.68169599999999</v>
      </c>
    </row>
    <row r="44" spans="1:15" x14ac:dyDescent="0.5">
      <c r="A44" s="5" t="s">
        <v>47</v>
      </c>
      <c r="B44" s="6"/>
      <c r="C44" s="3">
        <f>MIN(C5:C37)</f>
        <v>5.1840000000000011E-3</v>
      </c>
      <c r="D44" s="3">
        <f t="shared" ref="D44:O44" si="5">MIN(D5:D37)</f>
        <v>0.14688000000000001</v>
      </c>
      <c r="E44" s="3">
        <f t="shared" si="5"/>
        <v>2.2464000000000001E-2</v>
      </c>
      <c r="F44" s="3">
        <f t="shared" si="5"/>
        <v>0.69724799999999987</v>
      </c>
      <c r="G44" s="3">
        <f t="shared" si="5"/>
        <v>6.9120000000000006E-3</v>
      </c>
      <c r="H44" s="3">
        <f t="shared" si="5"/>
        <v>0.87264000000000019</v>
      </c>
      <c r="I44" s="3">
        <f t="shared" si="5"/>
        <v>9.5040000000000003E-3</v>
      </c>
      <c r="J44" s="3">
        <f t="shared" si="5"/>
        <v>0.61171200000000003</v>
      </c>
      <c r="K44" s="3">
        <f t="shared" si="5"/>
        <v>5.5296000000000012E-2</v>
      </c>
      <c r="L44" s="3">
        <f t="shared" si="5"/>
        <v>0.23068800000000003</v>
      </c>
      <c r="M44" s="3">
        <f t="shared" si="5"/>
        <v>3.6288000000000008E-2</v>
      </c>
      <c r="N44" s="3">
        <f t="shared" si="5"/>
        <v>2.8512000000000006E-2</v>
      </c>
      <c r="O44" s="3">
        <f t="shared" si="5"/>
        <v>1.0514880000000002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2020-05-26T04:39:57Z</dcterms:modified>
</cp:coreProperties>
</file>